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_pc\Google Drive\sk contadores\1- RESPALDO CONTABILIDAD 2017\1- RESPALDO contabilidad 16022014\INSTITUTO MUNICIPAL DE LAS MUJERES\cuenta publica\2019\CUARTO TRIMESTRE\"/>
    </mc:Choice>
  </mc:AlternateContent>
  <bookViews>
    <workbookView xWindow="120" yWindow="105" windowWidth="15600" windowHeight="7995"/>
  </bookViews>
  <sheets>
    <sheet name="EA" sheetId="3" r:id="rId1"/>
  </sheets>
  <externalReferences>
    <externalReference r:id="rId2"/>
  </externalReferences>
  <definedNames>
    <definedName name="_xlnm._FilterDatabase" localSheetId="0" hidden="1">EA!#REF!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0" i="3" l="1"/>
  <c r="C28" i="3"/>
  <c r="C27" i="3"/>
  <c r="C26" i="3" l="1"/>
  <c r="C20" i="3" l="1"/>
  <c r="C14" i="3"/>
  <c r="C13" i="3"/>
  <c r="D22" i="3"/>
  <c r="D61" i="3" s="1"/>
  <c r="D59" i="3"/>
  <c r="C59" i="3" l="1"/>
  <c r="C22" i="3"/>
  <c r="C61" i="3" l="1"/>
</calcChain>
</file>

<file path=xl/sharedStrings.xml><?xml version="1.0" encoding="utf-8"?>
<sst xmlns="http://schemas.openxmlformats.org/spreadsheetml/2006/main" count="61" uniqueCount="61">
  <si>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</si>
  <si>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</si>
  <si>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</si>
  <si>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</si>
  <si>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</si>
  <si>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</si>
  <si>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</si>
  <si>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</si>
  <si>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</si>
  <si>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</si>
  <si>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</si>
  <si>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</si>
  <si>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</si>
  <si>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</si>
  <si>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</si>
  <si>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</si>
  <si>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</si>
  <si>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</si>
  <si>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</si>
  <si>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</si>
  <si>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</si>
  <si>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</si>
  <si>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</si>
  <si>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</si>
  <si>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</si>
  <si>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</si>
  <si>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</si>
  <si>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</si>
  <si>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</si>
  <si>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</si>
  <si>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</si>
  <si>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</si>
  <si>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</si>
  <si>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</si>
  <si>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</si>
  <si>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</si>
  <si>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</si>
  <si>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</si>
  <si>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</si>
  <si>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</si>
  <si>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</si>
  <si>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</si>
  <si>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</si>
  <si>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</si>
  <si>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</si>
  <si>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</si>
  <si>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</si>
  <si>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</si>
  <si>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</si>
  <si>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</si>
  <si>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</si>
  <si>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</si>
  <si>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</si>
  <si>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</si>
  <si>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</si>
  <si>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Bajo protesta de decir verdad declaramos que los Estados Financieros y sus notas, son razonablemente correctos y son responsabilidad del emisor.</t>
  </si>
  <si>
    <t>____________________________________</t>
  </si>
  <si>
    <t>_____________________________________</t>
  </si>
  <si>
    <t>"DIRECTORA GENERAL
MONICA MACIEL MENDEZ MORALES"</t>
  </si>
  <si>
    <t>"ENCARGADO DE CUENTA PUBLICA
JORGE ENRIQUE HERRERA TOVAR"</t>
  </si>
  <si>
    <t>INSTITUTO MUNICIPAL DE LAS MUJERES
Estado de Actividades
Del 01 DE ENERO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</si>
</sst>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7">
    <xf numFmtId="0" fontId="0" fillId="0" borderId="0" xfId="0"/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4" fontId="2" fillId="0" borderId="1" xfId="8" applyNumberFormat="1" applyFont="1" applyFill="1" applyBorder="1" applyAlignment="1" applyProtection="1">
      <alignment vertical="top"/>
      <protection locked="0"/>
    </xf>
    <xf numFmtId="0" fontId="2" fillId="0" borderId="7" xfId="8" applyFont="1" applyFill="1" applyBorder="1" applyAlignment="1" applyProtection="1">
      <alignment horizontal="left" vertical="top"/>
      <protection locked="0"/>
    </xf>
    <xf numFmtId="0" fontId="2" fillId="0" borderId="7" xfId="8" applyFont="1" applyFill="1" applyBorder="1" applyAlignment="1" applyProtection="1">
      <alignment vertical="top"/>
      <protection locked="0"/>
    </xf>
    <xf numFmtId="0" fontId="6" fillId="0" borderId="7" xfId="8" applyFont="1" applyFill="1" applyBorder="1" applyAlignment="1" applyProtection="1">
      <alignment horizontal="left" vertical="top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center"/>
      <protection locked="0"/>
    </xf>
    <xf numFmtId="0" fontId="7" fillId="0" borderId="0" xfId="8" applyFont="1" applyFill="1" applyBorder="1" applyAlignment="1" applyProtection="1">
      <alignment horizontal="center" vertical="center"/>
      <protection locked="0"/>
    </xf>
    <xf numFmtId="0" fontId="7" fillId="0" borderId="1" xfId="8" applyFont="1" applyFill="1" applyBorder="1" applyAlignment="1" applyProtection="1">
      <alignment horizontal="center" vertical="center"/>
      <protection locked="0"/>
    </xf>
    <xf numFmtId="0" fontId="3" fillId="0" borderId="9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top"/>
      <protection locked="0"/>
    </xf>
    <xf numFmtId="0" fontId="2" fillId="0" borderId="0" xfId="8" applyFont="1" applyFill="1" applyBorder="1" applyAlignment="1" applyProtection="1">
      <alignment horizontal="center" vertical="center"/>
      <protection locked="0"/>
    </xf>
    <xf numFmtId="0" fontId="2" fillId="0" borderId="1" xfId="8" applyFont="1" applyFill="1" applyBorder="1" applyAlignment="1" applyProtection="1">
      <alignment horizontal="center" vertical="center"/>
      <protection locked="0"/>
    </xf>
    <xf numFmtId="4" fontId="2" fillId="0" borderId="0" xfId="2" applyNumberFormat="1" applyFont="1" applyFill="1" applyBorder="1" applyAlignment="1" applyProtection="1">
      <alignment vertical="top"/>
      <protection locked="0"/>
    </xf>
    <xf numFmtId="4" fontId="2" fillId="0" borderId="1" xfId="2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4" fontId="3" fillId="0" borderId="0" xfId="8" applyNumberFormat="1" applyFont="1" applyFill="1" applyBorder="1" applyAlignment="1" applyProtection="1">
      <protection locked="0"/>
    </xf>
    <xf numFmtId="4" fontId="3" fillId="0" borderId="1" xfId="8" applyNumberFormat="1" applyFont="1" applyFill="1" applyBorder="1" applyAlignment="1" applyProtection="1">
      <protection locked="0"/>
    </xf>
    <xf numFmtId="0" fontId="3" fillId="0" borderId="7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top" indent="1"/>
      <protection locked="0"/>
    </xf>
    <xf numFmtId="0" fontId="6" fillId="0" borderId="0" xfId="8" applyFont="1" applyFill="1" applyBorder="1" applyAlignment="1" applyProtection="1">
      <alignment horizontal="left" vertical="top"/>
      <protection locked="0"/>
    </xf>
    <xf numFmtId="0" fontId="2" fillId="0" borderId="8" xfId="8" applyNumberFormat="1" applyFont="1" applyFill="1" applyBorder="1" applyAlignment="1" applyProtection="1">
      <alignment horizontal="right" vertical="top"/>
      <protection locked="0"/>
    </xf>
    <xf numFmtId="0" fontId="3" fillId="0" borderId="2" xfId="8" applyFont="1" applyFill="1" applyBorder="1" applyAlignment="1" applyProtection="1">
      <alignment horizontal="left" vertical="top"/>
      <protection locked="0"/>
    </xf>
    <xf numFmtId="4" fontId="3" fillId="0" borderId="2" xfId="8" applyNumberFormat="1" applyFont="1" applyFill="1" applyBorder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 wrapText="1" inden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left" vertical="top"/>
      <protection locked="0"/>
    </xf>
    <xf numFmtId="0" fontId="3" fillId="0" borderId="0" xfId="8" applyNumberFormat="1" applyFont="1" applyFill="1" applyBorder="1" applyAlignment="1" applyProtection="1">
      <alignment horizontal="left"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WAFN_N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Empresa - Company Data"/>
      <sheetName val="Balance - Balance Sheet"/>
      <sheetName val="EdoRes - Profit or Loss St."/>
      <sheetName val="Anexos - Account Addings"/>
      <sheetName val="Auxiliares - Transaction List"/>
      <sheetName val="Poliza - Voucher"/>
      <sheetName val="Chart1"/>
      <sheetName val="Chart2"/>
      <sheetName val="Chart3"/>
      <sheetName val="Trabajo"/>
      <sheetName val="DiaOpcion"/>
      <sheetName val="Diálogo"/>
      <sheetName val="InicioVB"/>
      <sheetName val="ReportesVB"/>
    </sheetNames>
    <sheetDataSet>
      <sheetData sheetId="0"/>
      <sheetData sheetId="1"/>
      <sheetData sheetId="2">
        <row r="19">
          <cell r="C19">
            <v>4637653.71</v>
          </cell>
        </row>
        <row r="20">
          <cell r="C20">
            <v>6882435</v>
          </cell>
        </row>
        <row r="23">
          <cell r="C23">
            <v>27859.599999999999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0</v>
          </cell>
        </row>
        <row r="32">
          <cell r="C32">
            <v>3449936.53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4429409.32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105799.34</v>
          </cell>
        </row>
        <row r="44">
          <cell r="C44">
            <v>481589.06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345591.33</v>
          </cell>
        </row>
        <row r="48">
          <cell r="C48">
            <v>426720.74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0</v>
          </cell>
        </row>
        <row r="53">
          <cell r="C53">
            <v>0</v>
          </cell>
        </row>
        <row r="54">
          <cell r="C54">
            <v>0</v>
          </cell>
        </row>
        <row r="55">
          <cell r="C55">
            <v>0</v>
          </cell>
        </row>
        <row r="56">
          <cell r="C56">
            <v>0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96243.67</v>
          </cell>
        </row>
        <row r="62">
          <cell r="C62">
            <v>0</v>
          </cell>
        </row>
        <row r="63">
          <cell r="C63">
            <v>0</v>
          </cell>
        </row>
        <row r="64">
          <cell r="C64">
            <v>32283.63</v>
          </cell>
        </row>
        <row r="65">
          <cell r="C65">
            <v>47640.69</v>
          </cell>
        </row>
        <row r="66">
          <cell r="C66">
            <v>342410.12</v>
          </cell>
        </row>
        <row r="67">
          <cell r="C67">
            <v>342410.12</v>
          </cell>
        </row>
        <row r="68">
          <cell r="C68">
            <v>0</v>
          </cell>
        </row>
        <row r="69"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0</v>
          </cell>
        </row>
        <row r="73">
          <cell r="C73">
            <v>0</v>
          </cell>
        </row>
        <row r="74">
          <cell r="C74">
            <v>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0</v>
          </cell>
        </row>
        <row r="78">
          <cell r="C78">
            <v>22841.22</v>
          </cell>
        </row>
        <row r="79">
          <cell r="C79">
            <v>16571.29</v>
          </cell>
        </row>
        <row r="80">
          <cell r="C80">
            <v>0</v>
          </cell>
        </row>
        <row r="81">
          <cell r="C81">
            <v>12498.73</v>
          </cell>
        </row>
        <row r="82">
          <cell r="C82">
            <v>0</v>
          </cell>
        </row>
        <row r="83">
          <cell r="C83">
            <v>0</v>
          </cell>
        </row>
        <row r="84">
          <cell r="C84">
            <v>0</v>
          </cell>
        </row>
        <row r="85">
          <cell r="C85">
            <v>0</v>
          </cell>
        </row>
        <row r="86">
          <cell r="C86">
            <v>390.75</v>
          </cell>
        </row>
        <row r="87">
          <cell r="C87">
            <v>0</v>
          </cell>
        </row>
        <row r="88">
          <cell r="C88">
            <v>0</v>
          </cell>
        </row>
        <row r="89">
          <cell r="C89">
            <v>0</v>
          </cell>
        </row>
        <row r="90">
          <cell r="C90">
            <v>0</v>
          </cell>
        </row>
        <row r="91">
          <cell r="C91">
            <v>0</v>
          </cell>
        </row>
        <row r="92">
          <cell r="C92">
            <v>0</v>
          </cell>
        </row>
        <row r="93">
          <cell r="C93">
            <v>0</v>
          </cell>
        </row>
        <row r="94">
          <cell r="C94">
            <v>0</v>
          </cell>
        </row>
        <row r="95">
          <cell r="C95">
            <v>0</v>
          </cell>
        </row>
        <row r="96">
          <cell r="C96">
            <v>0</v>
          </cell>
        </row>
        <row r="97">
          <cell r="C97">
            <v>0</v>
          </cell>
        </row>
        <row r="98">
          <cell r="C98">
            <v>0</v>
          </cell>
        </row>
        <row r="99">
          <cell r="C99">
            <v>0</v>
          </cell>
        </row>
        <row r="100">
          <cell r="C100">
            <v>0</v>
          </cell>
        </row>
        <row r="101">
          <cell r="C101">
            <v>0</v>
          </cell>
        </row>
        <row r="102">
          <cell r="C102">
            <v>0</v>
          </cell>
        </row>
        <row r="103">
          <cell r="C103">
            <v>0</v>
          </cell>
        </row>
        <row r="104">
          <cell r="C104">
            <v>0</v>
          </cell>
        </row>
        <row r="105">
          <cell r="C105">
            <v>48896.46</v>
          </cell>
        </row>
        <row r="106">
          <cell r="C106">
            <v>0</v>
          </cell>
        </row>
        <row r="107">
          <cell r="C107">
            <v>0</v>
          </cell>
        </row>
        <row r="108">
          <cell r="C108">
            <v>0</v>
          </cell>
        </row>
        <row r="109">
          <cell r="C109">
            <v>0</v>
          </cell>
        </row>
        <row r="110">
          <cell r="C110">
            <v>0</v>
          </cell>
        </row>
        <row r="111">
          <cell r="C111">
            <v>0</v>
          </cell>
        </row>
        <row r="112">
          <cell r="C112">
            <v>0</v>
          </cell>
        </row>
        <row r="113">
          <cell r="C113">
            <v>0</v>
          </cell>
        </row>
        <row r="114">
          <cell r="C114">
            <v>0</v>
          </cell>
        </row>
        <row r="115">
          <cell r="C115">
            <v>0</v>
          </cell>
        </row>
        <row r="116">
          <cell r="C116">
            <v>0</v>
          </cell>
        </row>
        <row r="117">
          <cell r="C117">
            <v>0</v>
          </cell>
        </row>
        <row r="118">
          <cell r="C118">
            <v>0</v>
          </cell>
        </row>
        <row r="119">
          <cell r="C119">
            <v>0</v>
          </cell>
        </row>
        <row r="120">
          <cell r="C120">
            <v>0</v>
          </cell>
        </row>
        <row r="121">
          <cell r="C121">
            <v>0</v>
          </cell>
        </row>
        <row r="122">
          <cell r="C122">
            <v>135</v>
          </cell>
        </row>
        <row r="123">
          <cell r="C123">
            <v>1531.2</v>
          </cell>
        </row>
        <row r="124">
          <cell r="C124">
            <v>4396</v>
          </cell>
        </row>
        <row r="125">
          <cell r="C125">
            <v>0</v>
          </cell>
        </row>
        <row r="126">
          <cell r="C126">
            <v>0</v>
          </cell>
        </row>
        <row r="127">
          <cell r="C127">
            <v>0</v>
          </cell>
        </row>
        <row r="128">
          <cell r="C128">
            <v>0</v>
          </cell>
        </row>
        <row r="129">
          <cell r="C129">
            <v>0</v>
          </cell>
        </row>
        <row r="130">
          <cell r="C130">
            <v>0</v>
          </cell>
        </row>
        <row r="131">
          <cell r="C131">
            <v>57867.49</v>
          </cell>
        </row>
        <row r="132">
          <cell r="C132">
            <v>0</v>
          </cell>
        </row>
        <row r="133">
          <cell r="C133">
            <v>0</v>
          </cell>
        </row>
        <row r="134">
          <cell r="C134">
            <v>13944.08</v>
          </cell>
        </row>
        <row r="135">
          <cell r="C135">
            <v>6159.6</v>
          </cell>
        </row>
        <row r="136">
          <cell r="C136">
            <v>0</v>
          </cell>
        </row>
        <row r="137">
          <cell r="C137">
            <v>0</v>
          </cell>
        </row>
        <row r="138">
          <cell r="C138">
            <v>0</v>
          </cell>
        </row>
        <row r="139">
          <cell r="C139">
            <v>0</v>
          </cell>
        </row>
        <row r="140">
          <cell r="C140">
            <v>0</v>
          </cell>
        </row>
        <row r="141">
          <cell r="C141">
            <v>0</v>
          </cell>
        </row>
        <row r="142">
          <cell r="C142">
            <v>0</v>
          </cell>
        </row>
        <row r="143">
          <cell r="C143">
            <v>0</v>
          </cell>
        </row>
        <row r="144">
          <cell r="C144">
            <v>12939.8</v>
          </cell>
        </row>
        <row r="145">
          <cell r="C145">
            <v>0</v>
          </cell>
        </row>
        <row r="146">
          <cell r="C146">
            <v>4576</v>
          </cell>
        </row>
        <row r="147">
          <cell r="C147">
            <v>0</v>
          </cell>
        </row>
        <row r="148">
          <cell r="C148">
            <v>0</v>
          </cell>
        </row>
        <row r="149">
          <cell r="C149">
            <v>0</v>
          </cell>
        </row>
        <row r="150">
          <cell r="C150">
            <v>0</v>
          </cell>
        </row>
        <row r="151">
          <cell r="C151">
            <v>0</v>
          </cell>
        </row>
        <row r="152">
          <cell r="C152">
            <v>97020</v>
          </cell>
        </row>
        <row r="153">
          <cell r="C153">
            <v>0</v>
          </cell>
        </row>
        <row r="154">
          <cell r="C154">
            <v>0</v>
          </cell>
        </row>
        <row r="155">
          <cell r="C155">
            <v>109713.99</v>
          </cell>
        </row>
        <row r="156">
          <cell r="C156">
            <v>0</v>
          </cell>
        </row>
        <row r="157">
          <cell r="C157">
            <v>0</v>
          </cell>
        </row>
        <row r="158">
          <cell r="C158">
            <v>0</v>
          </cell>
        </row>
        <row r="159">
          <cell r="C159">
            <v>0</v>
          </cell>
        </row>
        <row r="160">
          <cell r="C160">
            <v>297449.96999999997</v>
          </cell>
        </row>
        <row r="161">
          <cell r="C161">
            <v>0</v>
          </cell>
        </row>
        <row r="162">
          <cell r="C162">
            <v>0</v>
          </cell>
        </row>
        <row r="163">
          <cell r="C163">
            <v>0</v>
          </cell>
        </row>
        <row r="164">
          <cell r="C164">
            <v>0</v>
          </cell>
        </row>
        <row r="165">
          <cell r="C165">
            <v>0</v>
          </cell>
        </row>
        <row r="166">
          <cell r="C166">
            <v>0</v>
          </cell>
        </row>
        <row r="167">
          <cell r="C167">
            <v>0</v>
          </cell>
        </row>
        <row r="168">
          <cell r="C168">
            <v>0</v>
          </cell>
        </row>
        <row r="169">
          <cell r="C169">
            <v>0</v>
          </cell>
        </row>
        <row r="170">
          <cell r="C170">
            <v>715.15</v>
          </cell>
        </row>
        <row r="171">
          <cell r="C171">
            <v>24392.22</v>
          </cell>
        </row>
        <row r="172">
          <cell r="C172">
            <v>0</v>
          </cell>
        </row>
        <row r="173">
          <cell r="C173">
            <v>0</v>
          </cell>
        </row>
        <row r="174">
          <cell r="C174">
            <v>0</v>
          </cell>
        </row>
        <row r="175">
          <cell r="C175">
            <v>0</v>
          </cell>
        </row>
        <row r="176">
          <cell r="C176">
            <v>0</v>
          </cell>
        </row>
        <row r="177">
          <cell r="C177">
            <v>0</v>
          </cell>
        </row>
        <row r="178">
          <cell r="C178">
            <v>0</v>
          </cell>
        </row>
        <row r="179">
          <cell r="C179">
            <v>0</v>
          </cell>
        </row>
        <row r="180">
          <cell r="C180">
            <v>0</v>
          </cell>
        </row>
        <row r="181">
          <cell r="C181">
            <v>0</v>
          </cell>
        </row>
        <row r="182">
          <cell r="C182">
            <v>4588</v>
          </cell>
        </row>
        <row r="183">
          <cell r="C183">
            <v>1232.1500000000001</v>
          </cell>
        </row>
        <row r="184">
          <cell r="C184">
            <v>0</v>
          </cell>
        </row>
        <row r="185">
          <cell r="C185">
            <v>0</v>
          </cell>
        </row>
        <row r="186">
          <cell r="C186">
            <v>0</v>
          </cell>
        </row>
        <row r="187">
          <cell r="C187">
            <v>0</v>
          </cell>
        </row>
        <row r="188">
          <cell r="C188">
            <v>0</v>
          </cell>
        </row>
        <row r="189">
          <cell r="C189">
            <v>54229.33</v>
          </cell>
        </row>
        <row r="190">
          <cell r="C190">
            <v>0</v>
          </cell>
        </row>
        <row r="191">
          <cell r="C191">
            <v>0</v>
          </cell>
        </row>
        <row r="192">
          <cell r="C192">
            <v>0</v>
          </cell>
        </row>
        <row r="193">
          <cell r="C193">
            <v>0</v>
          </cell>
        </row>
        <row r="194">
          <cell r="C194">
            <v>0</v>
          </cell>
        </row>
        <row r="195">
          <cell r="C195">
            <v>0</v>
          </cell>
        </row>
        <row r="196">
          <cell r="C196">
            <v>0</v>
          </cell>
        </row>
        <row r="197">
          <cell r="C197">
            <v>2021.92</v>
          </cell>
        </row>
        <row r="198">
          <cell r="C198">
            <v>2840</v>
          </cell>
        </row>
        <row r="199">
          <cell r="C199">
            <v>1715.51</v>
          </cell>
        </row>
        <row r="200">
          <cell r="C200">
            <v>0</v>
          </cell>
        </row>
        <row r="201">
          <cell r="C201">
            <v>0</v>
          </cell>
        </row>
        <row r="202">
          <cell r="C202">
            <v>0</v>
          </cell>
        </row>
        <row r="203">
          <cell r="C203">
            <v>22186.04</v>
          </cell>
        </row>
        <row r="204">
          <cell r="C204">
            <v>9611.6</v>
          </cell>
        </row>
        <row r="205">
          <cell r="C205">
            <v>0</v>
          </cell>
        </row>
        <row r="206">
          <cell r="C206">
            <v>0</v>
          </cell>
        </row>
        <row r="207">
          <cell r="C207">
            <v>9997.27</v>
          </cell>
        </row>
        <row r="208">
          <cell r="C208">
            <v>0</v>
          </cell>
        </row>
        <row r="209">
          <cell r="C209">
            <v>0</v>
          </cell>
        </row>
        <row r="210">
          <cell r="C210">
            <v>0</v>
          </cell>
        </row>
        <row r="211">
          <cell r="C211">
            <v>0</v>
          </cell>
        </row>
        <row r="212">
          <cell r="C212">
            <v>0</v>
          </cell>
        </row>
        <row r="213">
          <cell r="C213">
            <v>2407</v>
          </cell>
        </row>
        <row r="214">
          <cell r="C214">
            <v>90225.36</v>
          </cell>
        </row>
        <row r="219">
          <cell r="C219">
            <v>666635.04</v>
          </cell>
        </row>
        <row r="220">
          <cell r="C220">
            <v>316171.40000000002</v>
          </cell>
        </row>
      </sheetData>
      <sheetData sheetId="3"/>
      <sheetData sheetId="4"/>
      <sheetData sheetId="5"/>
      <sheetData sheetId="6" refreshError="1"/>
      <sheetData sheetId="7" refreshError="1"/>
      <sheetData sheetId="8" refreshError="1"/>
      <sheetData sheetId="9"/>
      <sheetData sheetId="10"/>
      <sheetData sheetId="1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9"/>
  <sheetViews>
    <sheetView showGridLines="0" tabSelected="1" topLeftCell="A50" zoomScaleNormal="100" workbookViewId="0">
      <selection activeCell="C53" sqref="C53"/>
    </sheetView>
  </sheetViews>
  <sheetFormatPr baseColWidth="10" defaultRowHeight="11.25" x14ac:dyDescent="0.2"/>
  <cols>
    <col min="1" max="1" width="1.83203125" style="7" customWidth="1"/>
    <col min="2" max="2" width="85.83203125" style="1" customWidth="1"/>
    <col min="3" max="4" width="25.83203125" style="1" customWidth="1"/>
    <col min="5" max="16384" width="12" style="1"/>
  </cols>
  <sheetData>
    <row r="1" spans="1:4" ht="39.950000000000003" customHeight="1" x14ac:dyDescent="0.2">
      <c r="A1" s="32" t="s">
        <v>60</v>
      </c>
      <c r="B1" s="33"/>
      <c r="C1" s="33"/>
      <c r="D1" s="34"/>
    </row>
    <row r="2" spans="1:4" x14ac:dyDescent="0.2">
      <c r="A2" s="11"/>
      <c r="B2" s="8"/>
      <c r="C2" s="9">
        <v>2019</v>
      </c>
      <c r="D2" s="10">
        <v>2018</v>
      </c>
    </row>
    <row r="3" spans="1:4" s="2" customFormat="1" x14ac:dyDescent="0.2">
      <c r="A3" s="4" t="s">
        <v>0</v>
      </c>
      <c r="B3" s="12"/>
      <c r="C3" s="13"/>
      <c r="D3" s="14"/>
    </row>
    <row r="4" spans="1:4" x14ac:dyDescent="0.2">
      <c r="A4" s="5" t="s">
        <v>46</v>
      </c>
      <c r="B4" s="2"/>
      <c r="C4" s="15"/>
      <c r="D4" s="16"/>
    </row>
    <row r="5" spans="1:4" x14ac:dyDescent="0.2">
      <c r="A5" s="20"/>
      <c r="B5" s="21" t="s">
        <v>1</v>
      </c>
      <c r="C5" s="18"/>
      <c r="D5" s="19"/>
    </row>
    <row r="6" spans="1:4" x14ac:dyDescent="0.2">
      <c r="A6" s="20"/>
      <c r="B6" s="21" t="s">
        <v>35</v>
      </c>
      <c r="C6" s="18"/>
      <c r="D6" s="19"/>
    </row>
    <row r="7" spans="1:4" x14ac:dyDescent="0.2">
      <c r="A7" s="20"/>
      <c r="B7" s="21" t="s">
        <v>11</v>
      </c>
      <c r="C7" s="18"/>
      <c r="D7" s="19"/>
    </row>
    <row r="8" spans="1:4" x14ac:dyDescent="0.2">
      <c r="A8" s="20"/>
      <c r="B8" s="21" t="s">
        <v>2</v>
      </c>
      <c r="C8" s="18"/>
      <c r="D8" s="19"/>
    </row>
    <row r="9" spans="1:4" x14ac:dyDescent="0.2">
      <c r="A9" s="20"/>
      <c r="B9" s="21" t="s">
        <v>47</v>
      </c>
      <c r="C9" s="18"/>
      <c r="D9" s="19"/>
    </row>
    <row r="10" spans="1:4" x14ac:dyDescent="0.2">
      <c r="A10" s="20"/>
      <c r="B10" s="21" t="s">
        <v>48</v>
      </c>
      <c r="C10" s="18"/>
      <c r="D10" s="19"/>
    </row>
    <row r="11" spans="1:4" x14ac:dyDescent="0.2">
      <c r="A11" s="20"/>
      <c r="B11" s="21" t="s">
        <v>49</v>
      </c>
      <c r="C11" s="18"/>
      <c r="D11" s="19"/>
    </row>
    <row r="12" spans="1:4" ht="34.5" customHeight="1" x14ac:dyDescent="0.2">
      <c r="A12" s="35" t="s">
        <v>50</v>
      </c>
      <c r="B12" s="36"/>
      <c r="C12" s="15"/>
      <c r="D12" s="16"/>
    </row>
    <row r="13" spans="1:4" ht="22.5" x14ac:dyDescent="0.2">
      <c r="A13" s="20"/>
      <c r="B13" s="27" t="s">
        <v>51</v>
      </c>
      <c r="C13" s="18">
        <f>+'[1]EdoRes - Profit or Loss St.'!$C$19</f>
        <v>4637653.71</v>
      </c>
      <c r="D13" s="19">
        <v>3200000</v>
      </c>
    </row>
    <row r="14" spans="1:4" x14ac:dyDescent="0.2">
      <c r="A14" s="20"/>
      <c r="B14" s="21" t="s">
        <v>52</v>
      </c>
      <c r="C14" s="18">
        <f>+'[1]EdoRes - Profit or Loss St.'!$C$20</f>
        <v>6882435</v>
      </c>
      <c r="D14" s="19">
        <v>6554704.0800000001</v>
      </c>
    </row>
    <row r="15" spans="1:4" x14ac:dyDescent="0.2">
      <c r="A15" s="5" t="s">
        <v>41</v>
      </c>
      <c r="B15" s="2"/>
      <c r="C15" s="15"/>
      <c r="D15" s="16"/>
    </row>
    <row r="16" spans="1:4" x14ac:dyDescent="0.2">
      <c r="A16" s="20"/>
      <c r="B16" s="21" t="s">
        <v>36</v>
      </c>
      <c r="C16" s="18"/>
      <c r="D16" s="19"/>
    </row>
    <row r="17" spans="1:4" x14ac:dyDescent="0.2">
      <c r="A17" s="20"/>
      <c r="B17" s="21" t="s">
        <v>12</v>
      </c>
      <c r="C17" s="18"/>
      <c r="D17" s="19"/>
    </row>
    <row r="18" spans="1:4" x14ac:dyDescent="0.2">
      <c r="A18" s="20"/>
      <c r="B18" s="21" t="s">
        <v>13</v>
      </c>
      <c r="C18" s="18"/>
      <c r="D18" s="19"/>
    </row>
    <row r="19" spans="1:4" x14ac:dyDescent="0.2">
      <c r="A19" s="20"/>
      <c r="B19" s="21" t="s">
        <v>14</v>
      </c>
      <c r="C19" s="18"/>
      <c r="D19" s="19"/>
    </row>
    <row r="20" spans="1:4" x14ac:dyDescent="0.2">
      <c r="A20" s="20"/>
      <c r="B20" s="21" t="s">
        <v>15</v>
      </c>
      <c r="C20" s="18">
        <f>+'[1]EdoRes - Profit or Loss St.'!$C$23</f>
        <v>27859.599999999999</v>
      </c>
      <c r="D20" s="19">
        <v>70788.98</v>
      </c>
    </row>
    <row r="21" spans="1:4" x14ac:dyDescent="0.2">
      <c r="A21" s="20"/>
      <c r="B21" s="17"/>
      <c r="C21" s="18"/>
      <c r="D21" s="19"/>
    </row>
    <row r="22" spans="1:4" x14ac:dyDescent="0.2">
      <c r="A22" s="6" t="s">
        <v>9</v>
      </c>
      <c r="B22" s="22"/>
      <c r="C22" s="15">
        <f>SUM(C13:C20)</f>
        <v>11547948.310000001</v>
      </c>
      <c r="D22" s="3">
        <f>SUM(D13:D20)</f>
        <v>9825493.0600000005</v>
      </c>
    </row>
    <row r="23" spans="1:4" x14ac:dyDescent="0.2">
      <c r="A23" s="20"/>
      <c r="B23" s="12"/>
      <c r="C23" s="15"/>
      <c r="D23" s="3"/>
    </row>
    <row r="24" spans="1:4" s="2" customFormat="1" x14ac:dyDescent="0.2">
      <c r="A24" s="4" t="s">
        <v>8</v>
      </c>
      <c r="B24" s="12"/>
      <c r="C24" s="13"/>
      <c r="D24" s="14"/>
    </row>
    <row r="25" spans="1:4" x14ac:dyDescent="0.2">
      <c r="A25" s="5" t="s">
        <v>42</v>
      </c>
      <c r="B25" s="2"/>
      <c r="C25" s="15"/>
      <c r="D25" s="16"/>
    </row>
    <row r="26" spans="1:4" x14ac:dyDescent="0.2">
      <c r="A26" s="20"/>
      <c r="B26" s="21" t="s">
        <v>37</v>
      </c>
      <c r="C26" s="18">
        <f>+SUM('[1]EdoRes - Profit or Loss St.'!$C$29:$C$74)</f>
        <v>10100034.549999999</v>
      </c>
      <c r="D26" s="19">
        <v>8192506.6199999992</v>
      </c>
    </row>
    <row r="27" spans="1:4" x14ac:dyDescent="0.2">
      <c r="A27" s="20"/>
      <c r="B27" s="21" t="s">
        <v>16</v>
      </c>
      <c r="C27" s="18">
        <f>+SUM('[1]EdoRes - Profit or Loss St.'!$C$75:$C$124)</f>
        <v>107260.65000000001</v>
      </c>
      <c r="D27" s="19">
        <v>161641.21000000002</v>
      </c>
    </row>
    <row r="28" spans="1:4" x14ac:dyDescent="0.2">
      <c r="A28" s="20"/>
      <c r="B28" s="21" t="s">
        <v>17</v>
      </c>
      <c r="C28" s="18">
        <f>+SUM('[1]EdoRes - Profit or Loss St.'!$C$125:$C$214)</f>
        <v>825832.48</v>
      </c>
      <c r="D28" s="19">
        <v>951282.34999999986</v>
      </c>
    </row>
    <row r="29" spans="1:4" x14ac:dyDescent="0.2">
      <c r="A29" s="5" t="s">
        <v>53</v>
      </c>
      <c r="B29" s="2"/>
      <c r="C29" s="15"/>
      <c r="D29" s="16"/>
    </row>
    <row r="30" spans="1:4" x14ac:dyDescent="0.2">
      <c r="A30" s="20"/>
      <c r="B30" s="21" t="s">
        <v>18</v>
      </c>
      <c r="C30" s="18"/>
      <c r="D30" s="19"/>
    </row>
    <row r="31" spans="1:4" x14ac:dyDescent="0.2">
      <c r="A31" s="20"/>
      <c r="B31" s="21" t="s">
        <v>19</v>
      </c>
      <c r="C31" s="18"/>
      <c r="D31" s="19"/>
    </row>
    <row r="32" spans="1:4" x14ac:dyDescent="0.2">
      <c r="A32" s="20"/>
      <c r="B32" s="21" t="s">
        <v>20</v>
      </c>
      <c r="C32" s="18"/>
      <c r="D32" s="19"/>
    </row>
    <row r="33" spans="1:4" x14ac:dyDescent="0.2">
      <c r="A33" s="20"/>
      <c r="B33" s="21" t="s">
        <v>21</v>
      </c>
      <c r="C33" s="18"/>
      <c r="D33" s="19"/>
    </row>
    <row r="34" spans="1:4" x14ac:dyDescent="0.2">
      <c r="A34" s="20"/>
      <c r="B34" s="21" t="s">
        <v>22</v>
      </c>
      <c r="C34" s="18"/>
      <c r="D34" s="19"/>
    </row>
    <row r="35" spans="1:4" x14ac:dyDescent="0.2">
      <c r="A35" s="20"/>
      <c r="B35" s="21" t="s">
        <v>23</v>
      </c>
      <c r="C35" s="18"/>
      <c r="D35" s="19"/>
    </row>
    <row r="36" spans="1:4" x14ac:dyDescent="0.2">
      <c r="A36" s="20"/>
      <c r="B36" s="21" t="s">
        <v>24</v>
      </c>
      <c r="C36" s="18"/>
      <c r="D36" s="19"/>
    </row>
    <row r="37" spans="1:4" x14ac:dyDescent="0.2">
      <c r="A37" s="20"/>
      <c r="B37" s="21" t="s">
        <v>6</v>
      </c>
      <c r="C37" s="18"/>
      <c r="D37" s="19"/>
    </row>
    <row r="38" spans="1:4" x14ac:dyDescent="0.2">
      <c r="A38" s="20"/>
      <c r="B38" s="21" t="s">
        <v>25</v>
      </c>
      <c r="C38" s="18"/>
      <c r="D38" s="19"/>
    </row>
    <row r="39" spans="1:4" x14ac:dyDescent="0.2">
      <c r="A39" s="5" t="s">
        <v>10</v>
      </c>
      <c r="B39" s="2"/>
      <c r="C39" s="15"/>
      <c r="D39" s="16"/>
    </row>
    <row r="40" spans="1:4" x14ac:dyDescent="0.2">
      <c r="A40" s="20"/>
      <c r="B40" s="21" t="s">
        <v>3</v>
      </c>
      <c r="C40" s="18"/>
      <c r="D40" s="19"/>
    </row>
    <row r="41" spans="1:4" x14ac:dyDescent="0.2">
      <c r="A41" s="20"/>
      <c r="B41" s="21" t="s">
        <v>4</v>
      </c>
      <c r="C41" s="18"/>
      <c r="D41" s="19"/>
    </row>
    <row r="42" spans="1:4" x14ac:dyDescent="0.2">
      <c r="A42" s="20"/>
      <c r="B42" s="21" t="s">
        <v>5</v>
      </c>
      <c r="C42" s="18"/>
      <c r="D42" s="19"/>
    </row>
    <row r="43" spans="1:4" x14ac:dyDescent="0.2">
      <c r="A43" s="5" t="s">
        <v>43</v>
      </c>
      <c r="B43" s="2"/>
      <c r="C43" s="15"/>
      <c r="D43" s="16"/>
    </row>
    <row r="44" spans="1:4" x14ac:dyDescent="0.2">
      <c r="A44" s="20"/>
      <c r="B44" s="21" t="s">
        <v>26</v>
      </c>
      <c r="C44" s="18"/>
      <c r="D44" s="19"/>
    </row>
    <row r="45" spans="1:4" x14ac:dyDescent="0.2">
      <c r="A45" s="20"/>
      <c r="B45" s="21" t="s">
        <v>27</v>
      </c>
      <c r="C45" s="18"/>
      <c r="D45" s="19"/>
    </row>
    <row r="46" spans="1:4" x14ac:dyDescent="0.2">
      <c r="A46" s="20"/>
      <c r="B46" s="21" t="s">
        <v>28</v>
      </c>
      <c r="C46" s="18"/>
      <c r="D46" s="19"/>
    </row>
    <row r="47" spans="1:4" x14ac:dyDescent="0.2">
      <c r="A47" s="20"/>
      <c r="B47" s="21" t="s">
        <v>29</v>
      </c>
      <c r="C47" s="18"/>
      <c r="D47" s="19"/>
    </row>
    <row r="48" spans="1:4" x14ac:dyDescent="0.2">
      <c r="A48" s="20"/>
      <c r="B48" s="21" t="s">
        <v>30</v>
      </c>
      <c r="C48" s="18"/>
      <c r="D48" s="19"/>
    </row>
    <row r="49" spans="1:9" x14ac:dyDescent="0.2">
      <c r="A49" s="5" t="s">
        <v>44</v>
      </c>
      <c r="B49" s="2"/>
      <c r="C49" s="15"/>
      <c r="D49" s="16"/>
    </row>
    <row r="50" spans="1:9" x14ac:dyDescent="0.2">
      <c r="A50" s="20"/>
      <c r="B50" s="21" t="s">
        <v>31</v>
      </c>
      <c r="C50" s="18">
        <f>+SUM('[1]EdoRes - Profit or Loss St.'!$C$219:$C$220)</f>
        <v>982806.44000000006</v>
      </c>
      <c r="D50" s="19">
        <v>1199922.9100000001</v>
      </c>
    </row>
    <row r="51" spans="1:9" x14ac:dyDescent="0.2">
      <c r="A51" s="20"/>
      <c r="B51" s="21" t="s">
        <v>7</v>
      </c>
      <c r="C51" s="18"/>
      <c r="D51" s="19"/>
    </row>
    <row r="52" spans="1:9" x14ac:dyDescent="0.2">
      <c r="A52" s="20"/>
      <c r="B52" s="21" t="s">
        <v>32</v>
      </c>
      <c r="C52" s="18"/>
      <c r="D52" s="19"/>
    </row>
    <row r="53" spans="1:9" x14ac:dyDescent="0.2">
      <c r="A53" s="20"/>
      <c r="B53" s="21" t="s">
        <v>54</v>
      </c>
      <c r="C53" s="18"/>
      <c r="D53" s="19"/>
    </row>
    <row r="54" spans="1:9" x14ac:dyDescent="0.2">
      <c r="A54" s="20"/>
      <c r="B54" s="21" t="s">
        <v>33</v>
      </c>
      <c r="C54" s="18"/>
      <c r="D54" s="19"/>
    </row>
    <row r="55" spans="1:9" x14ac:dyDescent="0.2">
      <c r="A55" s="20"/>
      <c r="B55" s="21" t="s">
        <v>34</v>
      </c>
      <c r="C55" s="18"/>
      <c r="D55" s="19"/>
    </row>
    <row r="56" spans="1:9" x14ac:dyDescent="0.2">
      <c r="A56" s="5" t="s">
        <v>40</v>
      </c>
      <c r="B56" s="2"/>
      <c r="C56" s="15"/>
      <c r="D56" s="16"/>
    </row>
    <row r="57" spans="1:9" x14ac:dyDescent="0.2">
      <c r="A57" s="20"/>
      <c r="B57" s="21" t="s">
        <v>38</v>
      </c>
      <c r="C57" s="18"/>
      <c r="D57" s="19"/>
    </row>
    <row r="58" spans="1:9" x14ac:dyDescent="0.2">
      <c r="A58" s="20"/>
      <c r="B58" s="17"/>
      <c r="C58" s="18"/>
      <c r="D58" s="19"/>
    </row>
    <row r="59" spans="1:9" x14ac:dyDescent="0.2">
      <c r="A59" s="4" t="s">
        <v>45</v>
      </c>
      <c r="B59" s="12"/>
      <c r="C59" s="15">
        <f>SUM(C26:C57)</f>
        <v>12015934.119999999</v>
      </c>
      <c r="D59" s="3">
        <f>+SUM(D26:D58)</f>
        <v>10505353.09</v>
      </c>
    </row>
    <row r="60" spans="1:9" x14ac:dyDescent="0.2">
      <c r="A60" s="20"/>
      <c r="B60" s="12"/>
      <c r="C60" s="15"/>
      <c r="D60" s="3"/>
    </row>
    <row r="61" spans="1:9" s="2" customFormat="1" x14ac:dyDescent="0.2">
      <c r="A61" s="4" t="s">
        <v>39</v>
      </c>
      <c r="B61" s="12"/>
      <c r="C61" s="15">
        <f>+C22-C59</f>
        <v>-467985.80999999866</v>
      </c>
      <c r="D61" s="16">
        <f>+D22-D59</f>
        <v>-679860.02999999933</v>
      </c>
    </row>
    <row r="62" spans="1:9" s="2" customFormat="1" x14ac:dyDescent="0.2">
      <c r="A62" s="23"/>
      <c r="B62" s="24"/>
      <c r="C62" s="25"/>
      <c r="D62" s="26"/>
    </row>
    <row r="63" spans="1:9" s="7" customFormat="1" x14ac:dyDescent="0.2">
      <c r="B63" s="1"/>
      <c r="C63" s="31"/>
      <c r="D63" s="1"/>
      <c r="E63" s="1"/>
      <c r="F63" s="1"/>
      <c r="G63" s="1"/>
      <c r="H63" s="1"/>
      <c r="I63" s="1"/>
    </row>
    <row r="64" spans="1:9" x14ac:dyDescent="0.2">
      <c r="B64" s="29" t="s">
        <v>55</v>
      </c>
    </row>
    <row r="65" spans="2:2" x14ac:dyDescent="0.2">
      <c r="B65" s="7"/>
    </row>
    <row r="66" spans="2:2" x14ac:dyDescent="0.2">
      <c r="B66" s="29" t="s">
        <v>56</v>
      </c>
    </row>
    <row r="67" spans="2:2" ht="22.5" x14ac:dyDescent="0.2">
      <c r="B67" s="30" t="s">
        <v>58</v>
      </c>
    </row>
    <row r="68" spans="2:2" x14ac:dyDescent="0.2">
      <c r="B68" s="1" t="s">
        <v>57</v>
      </c>
    </row>
    <row r="69" spans="2:2" ht="22.5" x14ac:dyDescent="0.2">
      <c r="B69" s="28" t="s">
        <v>59</v>
      </c>
    </row>
  </sheetData>
  <sheetProtection formatCells="0" formatColumns="0" formatRows="0" autoFilter="0"/>
  <mergeCells count="2">
    <mergeCell ref="A1:D1"/>
    <mergeCell ref="A12:B12"/>
  </mergeCells>
  <printOptions horizontalCentered="1"/>
  <pageMargins left="0.78740157480314965" right="0.59055118110236227" top="0.78740157480314965" bottom="0.78740157480314965" header="0.31496062992125984" footer="0.31496062992125984"/>
  <pageSetup scale="81" fitToHeight="0" orientation="portrait" r:id="rId1"/>
  <ignoredErrors>
    <ignoredError sqref="C12:D25 C29:D49 D26 C27:D28 C26 C50:D6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AC9D66-59C5-460E-B9E0-9E7DAA143B2D}">
  <ds:schemaRefs>
    <ds:schemaRef ds:uri="http://schemas.microsoft.com/office/infopath/2007/PartnerControl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2006/documentManagement/typ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Dell_pc</cp:lastModifiedBy>
  <cp:lastPrinted>2020-01-21T18:37:58Z</cp:lastPrinted>
  <dcterms:created xsi:type="dcterms:W3CDTF">2012-12-11T20:29:16Z</dcterms:created>
  <dcterms:modified xsi:type="dcterms:W3CDTF">2020-01-21T18:38:25Z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